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wagn\Desktop\"/>
    </mc:Choice>
  </mc:AlternateContent>
  <xr:revisionPtr revIDLastSave="0" documentId="8_{06901912-E310-4A7F-B252-5C62B98EDFCF}" xr6:coauthVersionLast="47" xr6:coauthVersionMax="47" xr10:uidLastSave="{00000000-0000-0000-0000-000000000000}"/>
  <bookViews>
    <workbookView xWindow="-110" yWindow="-110" windowWidth="25820" windowHeight="14020" tabRatio="381" xr2:uid="{3D90D680-0AE6-4096-9C6D-F3B3D4F9C8B8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N18" i="1" l="1"/>
  <c r="N19" i="1" s="1"/>
  <c r="J18" i="1"/>
  <c r="J10" i="1"/>
  <c r="J12" i="1" s="1"/>
  <c r="J16" i="1" s="1"/>
  <c r="H15" i="1"/>
  <c r="H19" i="1" s="1"/>
  <c r="D10" i="1"/>
  <c r="D13" i="1" s="1"/>
  <c r="H10" i="1"/>
  <c r="P10" i="1"/>
  <c r="P18" i="1"/>
  <c r="N10" i="1"/>
  <c r="P12" i="1" l="1"/>
  <c r="P14" i="1" s="1"/>
  <c r="P16" i="1" s="1"/>
  <c r="P19" i="1" s="1"/>
  <c r="D19" i="1"/>
  <c r="J14" i="1"/>
  <c r="J19" i="1"/>
</calcChain>
</file>

<file path=xl/sharedStrings.xml><?xml version="1.0" encoding="utf-8"?>
<sst xmlns="http://schemas.openxmlformats.org/spreadsheetml/2006/main" count="36" uniqueCount="30">
  <si>
    <t>Berechnung für</t>
  </si>
  <si>
    <t>Laufzeit</t>
  </si>
  <si>
    <t>Zinssatz p.A.</t>
  </si>
  <si>
    <t>1. Jahr</t>
  </si>
  <si>
    <t>2. Jahr</t>
  </si>
  <si>
    <t>3. Jahr</t>
  </si>
  <si>
    <t>4. Jahr</t>
  </si>
  <si>
    <t>5. Jahr</t>
  </si>
  <si>
    <t>6. Jahr</t>
  </si>
  <si>
    <t>7. Jahr</t>
  </si>
  <si>
    <r>
      <t xml:space="preserve"> Thesaurierende </t>
    </r>
    <r>
      <rPr>
        <b/>
        <sz val="14"/>
        <color indexed="8"/>
        <rFont val="Calibri"/>
        <family val="2"/>
      </rPr>
      <t>Zinsansammlung</t>
    </r>
    <r>
      <rPr>
        <sz val="14"/>
        <color indexed="8"/>
        <rFont val="Calibri"/>
        <family val="2"/>
      </rPr>
      <t xml:space="preserve">  </t>
    </r>
  </si>
  <si>
    <t>Gesamt</t>
  </si>
  <si>
    <t>5 Jahre</t>
  </si>
  <si>
    <t>7 Jahre</t>
  </si>
  <si>
    <t>3 Jahre</t>
  </si>
  <si>
    <t>Bei einer Investition von</t>
  </si>
  <si>
    <t>jeden Monat</t>
  </si>
  <si>
    <t>pro Jahr</t>
  </si>
  <si>
    <t>innerhalb von 7 Jahren</t>
  </si>
  <si>
    <t>plus Darlehensrückzahlung</t>
  </si>
  <si>
    <t>7  Jahre</t>
  </si>
  <si>
    <t>7.Jahr</t>
  </si>
  <si>
    <r>
      <t xml:space="preserve"> Thesaurierende </t>
    </r>
    <r>
      <rPr>
        <b/>
        <sz val="14"/>
        <rFont val="Calibri"/>
        <family val="2"/>
      </rPr>
      <t>Zinsansammlung</t>
    </r>
    <r>
      <rPr>
        <sz val="14"/>
        <rFont val="Calibri"/>
        <family val="2"/>
      </rPr>
      <t xml:space="preserve">  </t>
    </r>
  </si>
  <si>
    <t>Auf Wunsch mit jährlicher Zinsauszahlung</t>
  </si>
  <si>
    <t>Modell A</t>
  </si>
  <si>
    <t>Modell B</t>
  </si>
  <si>
    <t xml:space="preserve">Modell C  </t>
  </si>
  <si>
    <r>
      <rPr>
        <b/>
        <sz val="14"/>
        <color rgb="FFC00000"/>
        <rFont val="Calibri"/>
        <family val="2"/>
      </rPr>
      <t>monatliche</t>
    </r>
    <r>
      <rPr>
        <b/>
        <sz val="14"/>
        <color indexed="8"/>
        <rFont val="Calibri"/>
        <family val="2"/>
      </rPr>
      <t xml:space="preserve"> Auszahlung</t>
    </r>
    <r>
      <rPr>
        <sz val="14"/>
        <color indexed="8"/>
        <rFont val="Calibri"/>
        <family val="2"/>
      </rPr>
      <t xml:space="preserve"> der Zinsen</t>
    </r>
  </si>
  <si>
    <r>
      <rPr>
        <b/>
        <sz val="14"/>
        <color rgb="FFC00000"/>
        <rFont val="Calibri"/>
        <family val="2"/>
      </rPr>
      <t>monatliche</t>
    </r>
    <r>
      <rPr>
        <b/>
        <sz val="14"/>
        <color indexed="8"/>
        <rFont val="Calibri"/>
        <family val="2"/>
      </rPr>
      <t xml:space="preserve"> </t>
    </r>
    <r>
      <rPr>
        <sz val="14"/>
        <color indexed="8"/>
        <rFont val="Calibri"/>
        <family val="2"/>
      </rPr>
      <t xml:space="preserve"> </t>
    </r>
    <r>
      <rPr>
        <b/>
        <sz val="14"/>
        <color rgb="FF000000"/>
        <rFont val="Calibri"/>
        <family val="2"/>
      </rPr>
      <t>Auszahlung</t>
    </r>
    <r>
      <rPr>
        <sz val="14"/>
        <color indexed="8"/>
        <rFont val="Calibri"/>
        <family val="2"/>
      </rPr>
      <t xml:space="preserve"> der Zinsen</t>
    </r>
  </si>
  <si>
    <t>hier Ihrem Wuschbetrag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</si>
</sst>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164" formatCode="#,##0\ &quot;€&quot;"/>
    <numFmt numFmtId="165" formatCode="0.0%"/>
    <numFmt numFmtId="166" formatCode="#,##0.00\ &quot;€&quot;"/>
  </numFmts>
  <fonts count="29" x14ac:knownFonts="1">
    <font>
      <sz val="10"/>
      <name val="Arial"/>
      <family val="2"/>
    </font>
    <font>
      <b/>
      <u/>
      <sz val="16"/>
      <color indexed="18"/>
      <name val="Arial"/>
      <family val="2"/>
    </font>
    <font>
      <sz val="14"/>
      <color indexed="18"/>
      <name val="Arial"/>
      <family val="2"/>
    </font>
    <font>
      <b/>
      <sz val="10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6"/>
      <color rgb="FFFFC000"/>
      <name val="Calibri"/>
      <family val="2"/>
    </font>
    <font>
      <b/>
      <sz val="18"/>
      <color rgb="FFFFC000"/>
      <name val="Calibri"/>
      <family val="2"/>
    </font>
    <font>
      <sz val="14"/>
      <color rgb="FF000000"/>
      <name val="Calibri"/>
      <family val="2"/>
    </font>
    <font>
      <b/>
      <sz val="16"/>
      <color rgb="FFFFFFFF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b/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rgb="FFC00000"/>
      <name val="Calibri"/>
      <family val="2"/>
    </font>
    <font>
      <b/>
      <sz val="16"/>
      <color rgb="FF00B0F0"/>
      <name val="Calibri"/>
      <family val="2"/>
    </font>
    <font>
      <b/>
      <sz val="18"/>
      <color rgb="FF00B0F0"/>
      <name val="Calibri"/>
      <family val="2"/>
    </font>
    <font>
      <b/>
      <sz val="20"/>
      <color rgb="FF00B0F0"/>
      <name val="Calibri"/>
      <family val="2"/>
    </font>
    <font>
      <b/>
      <sz val="22"/>
      <color rgb="FF00B0F0"/>
      <name val="Calibri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2" xfId="0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/>
    </xf>
    <xf numFmtId="164" fontId="20" fillId="2" borderId="4" xfId="0" applyNumberFormat="1" applyFont="1" applyFill="1" applyBorder="1" applyAlignment="1">
      <alignment horizontal="center" vertical="center" wrapText="1" readingOrder="1"/>
    </xf>
    <xf numFmtId="164" fontId="20" fillId="2" borderId="2" xfId="0" applyNumberFormat="1" applyFont="1" applyFill="1" applyBorder="1" applyAlignment="1">
      <alignment horizontal="center" vertical="center" wrapText="1" readingOrder="1"/>
    </xf>
    <xf numFmtId="0" fontId="0" fillId="2" borderId="2" xfId="0" applyFill="1" applyBorder="1"/>
    <xf numFmtId="164" fontId="2" fillId="0" borderId="0" xfId="0" applyNumberFormat="1" applyFont="1" applyAlignment="1">
      <alignment horizontal="center" vertical="center"/>
    </xf>
    <xf numFmtId="42" fontId="21" fillId="2" borderId="2" xfId="0" applyNumberFormat="1" applyFont="1" applyFill="1" applyBorder="1"/>
    <xf numFmtId="0" fontId="22" fillId="2" borderId="0" xfId="0" applyFont="1" applyFill="1" applyAlignment="1">
      <alignment vertical="center"/>
    </xf>
    <xf numFmtId="0" fontId="0" fillId="0" borderId="4" xfId="0" applyBorder="1"/>
    <xf numFmtId="0" fontId="11" fillId="2" borderId="1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/>
    <xf numFmtId="164" fontId="20" fillId="2" borderId="10" xfId="0" applyNumberFormat="1" applyFont="1" applyFill="1" applyBorder="1" applyAlignment="1">
      <alignment horizontal="center" vertical="center" wrapText="1" readingOrder="1"/>
    </xf>
    <xf numFmtId="42" fontId="10" fillId="2" borderId="8" xfId="0" applyNumberFormat="1" applyFont="1" applyFill="1" applyBorder="1"/>
    <xf numFmtId="0" fontId="0" fillId="2" borderId="4" xfId="0" applyFill="1" applyBorder="1"/>
    <xf numFmtId="164" fontId="0" fillId="0" borderId="0" xfId="0" applyNumberFormat="1"/>
    <xf numFmtId="0" fontId="7" fillId="2" borderId="2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4" xfId="0" applyFont="1" applyFill="1" applyBorder="1" applyAlignment="1">
      <alignment horizontal="center" vertical="center" wrapText="1" readingOrder="1"/>
    </xf>
    <xf numFmtId="0" fontId="17" fillId="2" borderId="8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 readingOrder="1"/>
    </xf>
    <xf numFmtId="0" fontId="17" fillId="2" borderId="10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2" fillId="4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0" fillId="3" borderId="8" xfId="0" applyFill="1" applyBorder="1"/>
    <xf numFmtId="0" fontId="0" fillId="3" borderId="9" xfId="0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 wrapText="1" readingOrder="1"/>
    </xf>
    <xf numFmtId="164" fontId="18" fillId="3" borderId="8" xfId="0" applyNumberFormat="1" applyFont="1" applyFill="1" applyBorder="1" applyAlignment="1">
      <alignment horizontal="center" vertical="center" wrapText="1" readingOrder="1"/>
    </xf>
    <xf numFmtId="0" fontId="14" fillId="3" borderId="0" xfId="0" applyFont="1" applyFill="1" applyAlignment="1">
      <alignment horizontal="center" vertical="center" wrapText="1" readingOrder="1"/>
    </xf>
    <xf numFmtId="165" fontId="15" fillId="3" borderId="0" xfId="0" applyNumberFormat="1" applyFont="1" applyFill="1" applyAlignment="1">
      <alignment horizontal="center" vertical="center" wrapText="1" readingOrder="1"/>
    </xf>
    <xf numFmtId="0" fontId="17" fillId="3" borderId="0" xfId="0" applyFont="1" applyFill="1" applyAlignment="1">
      <alignment horizontal="center" vertical="center" wrapText="1" readingOrder="1"/>
    </xf>
    <xf numFmtId="164" fontId="14" fillId="3" borderId="0" xfId="0" applyNumberFormat="1" applyFont="1" applyFill="1" applyAlignment="1">
      <alignment horizontal="center" vertical="center" wrapText="1" readingOrder="1"/>
    </xf>
    <xf numFmtId="164" fontId="9" fillId="3" borderId="0" xfId="0" applyNumberFormat="1" applyFont="1" applyFill="1" applyAlignment="1">
      <alignment horizontal="center" vertical="center" wrapText="1" readingOrder="1"/>
    </xf>
    <xf numFmtId="42" fontId="10" fillId="3" borderId="0" xfId="0" applyNumberFormat="1" applyFont="1" applyFill="1"/>
    <xf numFmtId="164" fontId="16" fillId="3" borderId="0" xfId="0" applyNumberFormat="1" applyFont="1" applyFill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2" fillId="3" borderId="12" xfId="0" applyFont="1" applyFill="1" applyBorder="1" applyAlignment="1">
      <alignment horizontal="center" vertical="center" wrapText="1" readingOrder="1"/>
    </xf>
    <xf numFmtId="0" fontId="12" fillId="3" borderId="7" xfId="0" applyFont="1" applyFill="1" applyBorder="1" applyAlignment="1">
      <alignment horizontal="center" vertical="center" wrapText="1" readingOrder="1"/>
    </xf>
    <xf numFmtId="0" fontId="12" fillId="5" borderId="0" xfId="0" applyFont="1" applyFill="1" applyAlignment="1">
      <alignment horizontal="center" vertical="center" wrapText="1" readingOrder="1"/>
    </xf>
    <xf numFmtId="0" fontId="14" fillId="5" borderId="0" xfId="0" applyFont="1" applyFill="1" applyAlignment="1">
      <alignment horizontal="center" vertical="center" wrapText="1" readingOrder="1"/>
    </xf>
    <xf numFmtId="0" fontId="8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164" fontId="18" fillId="5" borderId="0" xfId="0" applyNumberFormat="1" applyFont="1" applyFill="1" applyAlignment="1">
      <alignment horizontal="center" vertical="center" wrapText="1" readingOrder="1"/>
    </xf>
    <xf numFmtId="0" fontId="12" fillId="5" borderId="0" xfId="0" applyFont="1" applyFill="1" applyAlignment="1">
      <alignment horizontal="center" vertical="center" wrapText="1" readingOrder="1"/>
    </xf>
    <xf numFmtId="165" fontId="15" fillId="5" borderId="0" xfId="0" applyNumberFormat="1" applyFont="1" applyFill="1" applyAlignment="1">
      <alignment horizontal="center" vertical="center" wrapText="1" readingOrder="1"/>
    </xf>
    <xf numFmtId="0" fontId="17" fillId="5" borderId="0" xfId="0" applyFont="1" applyFill="1" applyAlignment="1">
      <alignment horizontal="center" vertical="center" wrapText="1" readingOrder="1"/>
    </xf>
    <xf numFmtId="164" fontId="14" fillId="5" borderId="0" xfId="0" applyNumberFormat="1" applyFont="1" applyFill="1" applyAlignment="1">
      <alignment horizontal="center" vertical="center" wrapText="1" readingOrder="1"/>
    </xf>
    <xf numFmtId="164" fontId="10" fillId="5" borderId="0" xfId="0" applyNumberFormat="1" applyFont="1" applyFill="1" applyAlignment="1">
      <alignment horizontal="center" vertical="center"/>
    </xf>
    <xf numFmtId="164" fontId="9" fillId="5" borderId="0" xfId="0" applyNumberFormat="1" applyFont="1" applyFill="1" applyAlignment="1">
      <alignment horizontal="center" vertical="center" wrapText="1" readingOrder="1"/>
    </xf>
    <xf numFmtId="42" fontId="10" fillId="5" borderId="0" xfId="0" applyNumberFormat="1" applyFont="1" applyFill="1"/>
    <xf numFmtId="164" fontId="16" fillId="5" borderId="0" xfId="0" applyNumberFormat="1" applyFont="1" applyFill="1" applyAlignment="1">
      <alignment horizontal="center" vertical="center" wrapText="1" readingOrder="1"/>
    </xf>
    <xf numFmtId="0" fontId="2" fillId="5" borderId="0" xfId="0" applyFont="1" applyFill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 readingOrder="1"/>
    </xf>
    <xf numFmtId="0" fontId="14" fillId="6" borderId="4" xfId="0" applyFont="1" applyFill="1" applyBorder="1" applyAlignment="1">
      <alignment horizontal="center" vertical="center" wrapText="1" readingOrder="1"/>
    </xf>
    <xf numFmtId="165" fontId="19" fillId="6" borderId="2" xfId="0" applyNumberFormat="1" applyFont="1" applyFill="1" applyBorder="1" applyAlignment="1">
      <alignment horizontal="center" wrapText="1" readingOrder="1"/>
    </xf>
    <xf numFmtId="165" fontId="24" fillId="6" borderId="2" xfId="0" applyNumberFormat="1" applyFont="1" applyFill="1" applyBorder="1" applyAlignment="1">
      <alignment horizontal="center" vertical="center" wrapText="1" readingOrder="1"/>
    </xf>
    <xf numFmtId="0" fontId="14" fillId="6" borderId="8" xfId="0" applyFont="1" applyFill="1" applyBorder="1" applyAlignment="1">
      <alignment horizontal="center" vertical="center" wrapText="1" readingOrder="1"/>
    </xf>
    <xf numFmtId="165" fontId="24" fillId="6" borderId="8" xfId="0" applyNumberFormat="1" applyFont="1" applyFill="1" applyBorder="1" applyAlignment="1">
      <alignment horizontal="center" vertical="center" wrapText="1" readingOrder="1"/>
    </xf>
    <xf numFmtId="0" fontId="14" fillId="6" borderId="10" xfId="0" applyFont="1" applyFill="1" applyBorder="1" applyAlignment="1">
      <alignment horizontal="center" vertical="center" wrapText="1" readingOrder="1"/>
    </xf>
    <xf numFmtId="165" fontId="24" fillId="6" borderId="10" xfId="0" applyNumberFormat="1" applyFont="1" applyFill="1" applyBorder="1" applyAlignment="1">
      <alignment horizontal="center" vertical="center" wrapText="1" readingOrder="1"/>
    </xf>
    <xf numFmtId="165" fontId="24" fillId="6" borderId="4" xfId="0" applyNumberFormat="1" applyFont="1" applyFill="1" applyBorder="1" applyAlignment="1">
      <alignment horizontal="center" vertical="center" wrapText="1" readingOrder="1"/>
    </xf>
    <xf numFmtId="164" fontId="24" fillId="6" borderId="3" xfId="0" applyNumberFormat="1" applyFont="1" applyFill="1" applyBorder="1" applyAlignment="1">
      <alignment horizontal="center" vertical="center" wrapText="1" readingOrder="1"/>
    </xf>
    <xf numFmtId="164" fontId="24" fillId="6" borderId="10" xfId="0" applyNumberFormat="1" applyFont="1" applyFill="1" applyBorder="1" applyAlignment="1">
      <alignment horizontal="center" vertical="center" wrapText="1" readingOrder="1"/>
    </xf>
    <xf numFmtId="164" fontId="24" fillId="6" borderId="8" xfId="0" applyNumberFormat="1" applyFont="1" applyFill="1" applyBorder="1" applyAlignment="1">
      <alignment horizontal="center" vertical="center" wrapText="1" readingOrder="1"/>
    </xf>
    <xf numFmtId="164" fontId="24" fillId="6" borderId="2" xfId="0" applyNumberFormat="1" applyFont="1" applyFill="1" applyBorder="1" applyAlignment="1">
      <alignment horizontal="center" vertical="center" wrapText="1" readingOrder="1"/>
    </xf>
    <xf numFmtId="164" fontId="24" fillId="6" borderId="1" xfId="0" applyNumberFormat="1" applyFont="1" applyFill="1" applyBorder="1" applyAlignment="1">
      <alignment horizontal="center" vertical="center" wrapText="1" readingOrder="1"/>
    </xf>
    <xf numFmtId="164" fontId="25" fillId="6" borderId="8" xfId="0" applyNumberFormat="1" applyFont="1" applyFill="1" applyBorder="1" applyAlignment="1">
      <alignment horizontal="center" vertical="center" wrapText="1" readingOrder="1"/>
    </xf>
    <xf numFmtId="164" fontId="25" fillId="6" borderId="10" xfId="0" applyNumberFormat="1" applyFont="1" applyFill="1" applyBorder="1" applyAlignment="1">
      <alignment horizontal="center" vertical="center" wrapText="1" readingOrder="1"/>
    </xf>
    <xf numFmtId="164" fontId="25" fillId="6" borderId="2" xfId="0" applyNumberFormat="1" applyFont="1" applyFill="1" applyBorder="1" applyAlignment="1">
      <alignment horizontal="center" vertical="center" wrapText="1" readingOrder="1"/>
    </xf>
    <xf numFmtId="164" fontId="25" fillId="6" borderId="1" xfId="0" applyNumberFormat="1" applyFont="1" applyFill="1" applyBorder="1" applyAlignment="1">
      <alignment horizontal="center" vertical="center" wrapText="1" readingOrder="1"/>
    </xf>
    <xf numFmtId="165" fontId="26" fillId="6" borderId="8" xfId="0" applyNumberFormat="1" applyFont="1" applyFill="1" applyBorder="1" applyAlignment="1">
      <alignment horizontal="center" vertical="center" wrapText="1" readingOrder="1"/>
    </xf>
    <xf numFmtId="165" fontId="26" fillId="6" borderId="0" xfId="0" applyNumberFormat="1" applyFont="1" applyFill="1" applyAlignment="1">
      <alignment horizontal="center" vertical="center" wrapText="1" readingOrder="1"/>
    </xf>
    <xf numFmtId="165" fontId="26" fillId="6" borderId="10" xfId="0" applyNumberFormat="1" applyFont="1" applyFill="1" applyBorder="1" applyAlignment="1">
      <alignment horizontal="center" vertical="center" wrapText="1" readingOrder="1"/>
    </xf>
    <xf numFmtId="0" fontId="22" fillId="7" borderId="8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164" fontId="27" fillId="7" borderId="8" xfId="0" applyNumberFormat="1" applyFont="1" applyFill="1" applyBorder="1" applyAlignment="1">
      <alignment horizontal="center" vertical="center" wrapText="1" readingOrder="1"/>
    </xf>
    <xf numFmtId="164" fontId="27" fillId="7" borderId="0" xfId="0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0" fillId="3" borderId="3" xfId="0" applyFont="1" applyFill="1" applyBorder="1" applyAlignment="1">
      <alignment horizontal="center" vertical="center"/>
    </xf>
    <xf numFmtId="166" fontId="9" fillId="3" borderId="3" xfId="0" applyNumberFormat="1" applyFont="1" applyFill="1" applyBorder="1" applyAlignment="1">
      <alignment horizontal="center" vertical="center" wrapText="1" readingOrder="1"/>
    </xf>
    <xf numFmtId="0" fontId="10" fillId="8" borderId="3" xfId="0" applyFont="1" applyFill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 wrapText="1" readingOrder="1"/>
    </xf>
    <xf numFmtId="0" fontId="10" fillId="9" borderId="3" xfId="0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63500</xdr:colOff>
      <xdr:row>3</xdr:row>
      <xdr:rowOff>107950</xdr:rowOff>
    </xdr:from>
    <xdr:to>
      <xdr:col>17</xdr:col>
      <xdr:colOff>438150</xdr:colOff>
      <xdr:row>3</xdr:row>
      <xdr:rowOff>260350</xdr:rowOff>
    </xdr:to>
    <xdr:sp macro="" textlink="">
      <xdr:nvSpPr>
        <xdr:cNvPr id="2" name="Pfeil: nach links 1">
          <a:extLst>
            <a:ext uri="{FF2B5EF4-FFF2-40B4-BE49-F238E27FC236}">
              <a16:creationId xmlns:a16="http://schemas.microsoft.com/office/drawing/2014/main" id="{BF96BEE6-E657-60CB-5BC8-AB05E77166F2}"/>
            </a:ext>
          </a:extLst>
        </xdr:cNvPr>
        <xdr:cNvSpPr/>
      </xdr:nvSpPr>
      <xdr:spPr bwMode="auto">
        <a:xfrm>
          <a:off x="12350750" y="685800"/>
          <a:ext cx="374650" cy="152400"/>
        </a:xfrm>
        <a:prstGeom prst="leftArrow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C136-C6CB-4EFE-A356-ED92D026F94F}">
  <sheetPr>
    <pageSetUpPr fitToPage="1"/>
  </sheetPr>
  <dimension ref="A1:T33"/>
  <sheetViews>
    <sheetView tabSelected="1" workbookViewId="0">
      <selection activeCell="S15" sqref="S15"/>
    </sheetView>
  </sheetViews>
  <sheetFormatPr baseColWidth="10" defaultRowHeight="12.5" x14ac:dyDescent="0.25"/>
  <cols>
    <col min="1" max="1" width="1.7265625" customWidth="1"/>
    <col min="2" max="2" width="20" customWidth="1"/>
    <col min="3" max="3" width="1.7265625" customWidth="1"/>
    <col min="4" max="4" width="23.7265625" customWidth="1"/>
    <col min="5" max="7" width="1.7265625" customWidth="1"/>
    <col min="8" max="8" width="23.7265625" customWidth="1"/>
    <col min="9" max="9" width="1.7265625" customWidth="1"/>
    <col min="10" max="10" width="26.81640625" customWidth="1"/>
    <col min="11" max="13" width="1.7265625" customWidth="1"/>
    <col min="14" max="14" width="23.7265625" customWidth="1"/>
    <col min="15" max="15" width="1.7265625" customWidth="1"/>
    <col min="16" max="16" width="28" customWidth="1"/>
    <col min="17" max="17" width="1.7265625" style="7" customWidth="1"/>
  </cols>
  <sheetData>
    <row r="1" spans="1:19" ht="14.25" customHeight="1" thickBot="1" x14ac:dyDescent="0.4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9" ht="10.5" customHeight="1" thickBot="1" x14ac:dyDescent="0.3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  <c r="O2" s="38"/>
      <c r="P2" s="38"/>
      <c r="Q2" s="39"/>
    </row>
    <row r="3" spans="1:19" ht="21" customHeight="1" x14ac:dyDescent="0.25">
      <c r="A3" s="40"/>
      <c r="B3" s="101" t="s">
        <v>15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19" ht="27.75" customHeight="1" thickBot="1" x14ac:dyDescent="0.45">
      <c r="A4" s="40"/>
      <c r="B4" s="103">
        <v>50000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S4" s="105" t="s">
        <v>29</v>
      </c>
    </row>
    <row r="5" spans="1:19" ht="18.75" customHeight="1" x14ac:dyDescent="0.25">
      <c r="A5" s="40"/>
      <c r="B5" s="46"/>
      <c r="C5" s="47"/>
      <c r="D5" s="48" t="s">
        <v>24</v>
      </c>
      <c r="E5" s="65"/>
      <c r="F5" s="65"/>
      <c r="G5" s="65"/>
      <c r="H5" s="71" t="s">
        <v>25</v>
      </c>
      <c r="I5" s="71"/>
      <c r="J5" s="71"/>
      <c r="K5" s="65"/>
      <c r="L5" s="65"/>
      <c r="M5" s="65"/>
      <c r="N5" s="62" t="s">
        <v>26</v>
      </c>
      <c r="O5" s="63"/>
      <c r="P5" s="64"/>
      <c r="Q5" s="45"/>
    </row>
    <row r="6" spans="1:19" ht="21" customHeight="1" x14ac:dyDescent="0.45">
      <c r="A6" s="40"/>
      <c r="B6" s="80" t="s">
        <v>1</v>
      </c>
      <c r="C6" s="49"/>
      <c r="D6" s="82" t="s">
        <v>14</v>
      </c>
      <c r="E6" s="66"/>
      <c r="F6" s="66"/>
      <c r="G6" s="66"/>
      <c r="H6" s="84" t="s">
        <v>12</v>
      </c>
      <c r="I6" s="66"/>
      <c r="J6" s="86" t="s">
        <v>12</v>
      </c>
      <c r="K6" s="66"/>
      <c r="L6" s="66"/>
      <c r="M6" s="66"/>
      <c r="N6" s="80" t="s">
        <v>13</v>
      </c>
      <c r="O6" s="55"/>
      <c r="P6" s="80" t="s">
        <v>20</v>
      </c>
      <c r="Q6" s="45"/>
    </row>
    <row r="7" spans="1:19" ht="21" customHeight="1" thickBot="1" x14ac:dyDescent="0.3">
      <c r="A7" s="40"/>
      <c r="B7" s="81" t="s">
        <v>2</v>
      </c>
      <c r="C7" s="49"/>
      <c r="D7" s="83">
        <v>4.4999999999999998E-2</v>
      </c>
      <c r="E7" s="66"/>
      <c r="F7" s="66"/>
      <c r="G7" s="66"/>
      <c r="H7" s="85">
        <v>0.06</v>
      </c>
      <c r="I7" s="72"/>
      <c r="J7" s="87">
        <v>0.06</v>
      </c>
      <c r="K7" s="72"/>
      <c r="L7" s="72"/>
      <c r="M7" s="72"/>
      <c r="N7" s="88">
        <v>6.5000000000000002E-2</v>
      </c>
      <c r="O7" s="56"/>
      <c r="P7" s="88">
        <v>6.5000000000000002E-2</v>
      </c>
      <c r="Q7" s="45"/>
    </row>
    <row r="8" spans="1:19" ht="21" customHeight="1" x14ac:dyDescent="0.25">
      <c r="A8" s="40"/>
      <c r="B8" s="10"/>
      <c r="C8" s="46"/>
      <c r="D8" s="29" t="s">
        <v>22</v>
      </c>
      <c r="E8" s="65"/>
      <c r="F8" s="65"/>
      <c r="G8" s="65"/>
      <c r="H8" s="32" t="s">
        <v>10</v>
      </c>
      <c r="I8" s="73"/>
      <c r="J8" s="34" t="s">
        <v>27</v>
      </c>
      <c r="K8" s="73"/>
      <c r="L8" s="73"/>
      <c r="M8" s="73"/>
      <c r="N8" s="30" t="s">
        <v>10</v>
      </c>
      <c r="O8" s="57"/>
      <c r="P8" s="33" t="s">
        <v>28</v>
      </c>
      <c r="Q8" s="45"/>
    </row>
    <row r="9" spans="1:19" ht="21" customHeight="1" thickBot="1" x14ac:dyDescent="0.3">
      <c r="A9" s="40"/>
      <c r="B9" s="13"/>
      <c r="C9" s="46"/>
      <c r="D9" s="29"/>
      <c r="E9" s="65"/>
      <c r="F9" s="65"/>
      <c r="G9" s="65"/>
      <c r="H9" s="32"/>
      <c r="I9" s="73"/>
      <c r="J9" s="35"/>
      <c r="K9" s="73"/>
      <c r="L9" s="73"/>
      <c r="M9" s="73"/>
      <c r="N9" s="31"/>
      <c r="O9" s="57"/>
      <c r="P9" s="31"/>
      <c r="Q9" s="45"/>
    </row>
    <row r="10" spans="1:19" ht="21" customHeight="1" thickBot="1" x14ac:dyDescent="0.3">
      <c r="A10" s="40"/>
      <c r="B10" s="11" t="s">
        <v>0</v>
      </c>
      <c r="C10" s="50"/>
      <c r="D10" s="92">
        <f>SUM(B4)</f>
        <v>50000</v>
      </c>
      <c r="E10" s="67"/>
      <c r="F10" s="67"/>
      <c r="G10" s="67"/>
      <c r="H10" s="91">
        <f>SUM(B4)</f>
        <v>50000</v>
      </c>
      <c r="I10" s="74"/>
      <c r="J10" s="90">
        <f>SUM(B4)</f>
        <v>50000</v>
      </c>
      <c r="K10" s="74"/>
      <c r="L10" s="74"/>
      <c r="M10" s="74"/>
      <c r="N10" s="89">
        <f>SUM(B4)</f>
        <v>50000</v>
      </c>
      <c r="O10" s="58"/>
      <c r="P10" s="89">
        <f>SUM(B4)</f>
        <v>50000</v>
      </c>
      <c r="Q10" s="45"/>
    </row>
    <row r="11" spans="1:19" ht="21" customHeight="1" thickBot="1" x14ac:dyDescent="0.3">
      <c r="A11" s="40"/>
      <c r="B11" s="12" t="s">
        <v>3</v>
      </c>
      <c r="C11" s="51"/>
      <c r="D11" s="24"/>
      <c r="E11" s="68"/>
      <c r="F11" s="68"/>
      <c r="G11" s="68"/>
      <c r="H11" s="4"/>
      <c r="I11" s="75"/>
      <c r="J11" s="25" t="s">
        <v>16</v>
      </c>
      <c r="K11" s="75"/>
      <c r="L11" s="75"/>
      <c r="M11" s="75"/>
      <c r="N11" s="4"/>
      <c r="O11" s="59"/>
      <c r="P11" s="16" t="s">
        <v>16</v>
      </c>
      <c r="Q11" s="45"/>
    </row>
    <row r="12" spans="1:19" ht="21" customHeight="1" thickBot="1" x14ac:dyDescent="0.3">
      <c r="A12" s="40"/>
      <c r="B12" s="14" t="s">
        <v>4</v>
      </c>
      <c r="C12" s="51"/>
      <c r="D12" s="17"/>
      <c r="E12" s="68"/>
      <c r="F12" s="68"/>
      <c r="G12" s="68"/>
      <c r="H12" s="5"/>
      <c r="I12" s="75"/>
      <c r="J12" s="53">
        <f>SUM(J10*6%)/12</f>
        <v>250</v>
      </c>
      <c r="K12" s="75"/>
      <c r="L12" s="75"/>
      <c r="M12" s="75"/>
      <c r="N12" s="5"/>
      <c r="O12" s="59"/>
      <c r="P12" s="107">
        <f>SUM(P10*6.5%)/12</f>
        <v>270.83333333333331</v>
      </c>
      <c r="Q12" s="45"/>
      <c r="S12" s="28"/>
    </row>
    <row r="13" spans="1:19" ht="21" customHeight="1" thickBot="1" x14ac:dyDescent="0.3">
      <c r="A13" s="40"/>
      <c r="B13" s="106" t="s">
        <v>5</v>
      </c>
      <c r="C13" s="52"/>
      <c r="D13" s="53">
        <f>SUM(D10*1.14117)</f>
        <v>57058.5</v>
      </c>
      <c r="E13" s="69"/>
      <c r="F13" s="69"/>
      <c r="G13" s="69"/>
      <c r="H13" s="17"/>
      <c r="I13" s="75"/>
      <c r="J13" s="25" t="s">
        <v>17</v>
      </c>
      <c r="K13" s="75"/>
      <c r="L13" s="75"/>
      <c r="M13" s="75"/>
      <c r="N13" s="5"/>
      <c r="O13" s="59"/>
      <c r="P13" s="16" t="s">
        <v>17</v>
      </c>
      <c r="Q13" s="45"/>
    </row>
    <row r="14" spans="1:19" ht="21" customHeight="1" thickBot="1" x14ac:dyDescent="0.3">
      <c r="A14" s="40"/>
      <c r="B14" s="9" t="s">
        <v>6</v>
      </c>
      <c r="C14" s="51"/>
      <c r="D14" s="17"/>
      <c r="E14" s="68"/>
      <c r="F14" s="68"/>
      <c r="G14" s="68"/>
      <c r="H14" s="27"/>
      <c r="I14" s="76"/>
      <c r="J14" s="53">
        <f>SUM(J12*12)</f>
        <v>3000</v>
      </c>
      <c r="K14" s="76"/>
      <c r="L14" s="76"/>
      <c r="M14" s="76"/>
      <c r="N14" s="5"/>
      <c r="O14" s="59"/>
      <c r="P14" s="53">
        <f>SUM(P12*12)</f>
        <v>3250</v>
      </c>
      <c r="Q14" s="45"/>
    </row>
    <row r="15" spans="1:19" ht="21" customHeight="1" thickBot="1" x14ac:dyDescent="0.55000000000000004">
      <c r="A15" s="40"/>
      <c r="B15" s="108" t="s">
        <v>7</v>
      </c>
      <c r="C15" s="52"/>
      <c r="D15" s="19"/>
      <c r="E15" s="69"/>
      <c r="F15" s="69"/>
      <c r="G15" s="69"/>
      <c r="H15" s="109">
        <f>SUM(B4*1.3382)</f>
        <v>66910</v>
      </c>
      <c r="I15" s="75"/>
      <c r="J15" s="25" t="s">
        <v>18</v>
      </c>
      <c r="K15" s="75"/>
      <c r="L15" s="75"/>
      <c r="M15" s="75"/>
      <c r="N15" s="5"/>
      <c r="O15" s="60"/>
      <c r="P15" s="15" t="s">
        <v>18</v>
      </c>
      <c r="Q15" s="45"/>
    </row>
    <row r="16" spans="1:19" ht="21" customHeight="1" thickBot="1" x14ac:dyDescent="0.55000000000000004">
      <c r="A16" s="40"/>
      <c r="B16" s="22" t="s">
        <v>8</v>
      </c>
      <c r="C16" s="51"/>
      <c r="D16" s="19"/>
      <c r="E16" s="68"/>
      <c r="F16" s="68"/>
      <c r="G16" s="68"/>
      <c r="H16" s="26"/>
      <c r="I16" s="75"/>
      <c r="J16" s="109">
        <f>SUM(J12*12*5)</f>
        <v>15000</v>
      </c>
      <c r="K16" s="75"/>
      <c r="L16" s="75"/>
      <c r="M16" s="75"/>
      <c r="N16" s="5"/>
      <c r="O16" s="60"/>
      <c r="P16" s="109">
        <f>SUM(P14*7)</f>
        <v>22750</v>
      </c>
      <c r="Q16" s="45"/>
    </row>
    <row r="17" spans="1:20" ht="21" customHeight="1" thickBot="1" x14ac:dyDescent="0.55000000000000004">
      <c r="A17" s="40"/>
      <c r="B17" s="23" t="s">
        <v>9</v>
      </c>
      <c r="C17" s="52"/>
      <c r="D17" s="19"/>
      <c r="E17" s="69"/>
      <c r="F17" s="69"/>
      <c r="G17" s="69"/>
      <c r="H17" s="26"/>
      <c r="I17" s="77"/>
      <c r="J17" s="25" t="s">
        <v>19</v>
      </c>
      <c r="K17" s="77"/>
      <c r="L17" s="77"/>
      <c r="M17" s="77"/>
      <c r="N17" s="21"/>
      <c r="O17" s="60"/>
      <c r="P17" s="16" t="s">
        <v>19</v>
      </c>
      <c r="Q17" s="45"/>
    </row>
    <row r="18" spans="1:20" ht="21" customHeight="1" thickBot="1" x14ac:dyDescent="0.55000000000000004">
      <c r="A18" s="40"/>
      <c r="B18" s="110" t="s">
        <v>21</v>
      </c>
      <c r="C18" s="52"/>
      <c r="D18" s="19"/>
      <c r="E18" s="69"/>
      <c r="F18" s="69"/>
      <c r="G18" s="69"/>
      <c r="H18" s="26"/>
      <c r="I18" s="77"/>
      <c r="J18" s="111">
        <f>SUM(B4)</f>
        <v>50000</v>
      </c>
      <c r="K18" s="77"/>
      <c r="L18" s="77"/>
      <c r="M18" s="77"/>
      <c r="N18" s="111">
        <f>SUM(B4*1.554)</f>
        <v>77700</v>
      </c>
      <c r="O18" s="60"/>
      <c r="P18" s="111">
        <f>SUM(B4)</f>
        <v>50000</v>
      </c>
      <c r="Q18" s="45"/>
    </row>
    <row r="19" spans="1:20" ht="25.5" customHeight="1" x14ac:dyDescent="0.25">
      <c r="A19" s="40"/>
      <c r="B19" s="93" t="s">
        <v>11</v>
      </c>
      <c r="C19" s="54"/>
      <c r="D19" s="92">
        <f>SUM(D13)</f>
        <v>57058.5</v>
      </c>
      <c r="E19" s="70"/>
      <c r="F19" s="70"/>
      <c r="G19" s="70"/>
      <c r="H19" s="94">
        <f>SUM(H15)</f>
        <v>66910</v>
      </c>
      <c r="I19" s="78"/>
      <c r="J19" s="95">
        <f>SUM(J18+J16)</f>
        <v>65000</v>
      </c>
      <c r="K19" s="78"/>
      <c r="L19" s="78"/>
      <c r="M19" s="78"/>
      <c r="N19" s="96">
        <f>SUM(N18)</f>
        <v>77700</v>
      </c>
      <c r="O19" s="61"/>
      <c r="P19" s="97">
        <f>SUM(P18+P16)</f>
        <v>72750</v>
      </c>
      <c r="Q19" s="45"/>
    </row>
    <row r="20" spans="1:20" ht="12.75" customHeight="1" thickBot="1" x14ac:dyDescent="0.3">
      <c r="A20" s="41"/>
      <c r="B20" s="42"/>
      <c r="C20" s="42"/>
      <c r="D20" s="42"/>
      <c r="E20" s="65"/>
      <c r="F20" s="65"/>
      <c r="G20" s="65"/>
      <c r="H20" s="79"/>
      <c r="I20" s="79"/>
      <c r="J20" s="79"/>
      <c r="K20" s="79"/>
      <c r="L20" s="79"/>
      <c r="M20" s="79"/>
      <c r="N20" s="43"/>
      <c r="O20" s="42"/>
      <c r="P20" s="43"/>
      <c r="Q20" s="44"/>
    </row>
    <row r="21" spans="1:20" ht="27.75" customHeight="1" x14ac:dyDescent="0.25">
      <c r="A21" s="20"/>
      <c r="B21" s="98" t="s">
        <v>23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00"/>
      <c r="Q21" s="20"/>
      <c r="R21" s="20"/>
      <c r="S21" s="20"/>
      <c r="T21" s="20"/>
    </row>
    <row r="22" spans="1:20" ht="21" customHeight="1" x14ac:dyDescent="0.25"/>
    <row r="23" spans="1:20" ht="2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/>
      <c r="O23" s="2"/>
      <c r="P23" s="2"/>
      <c r="Q23" s="6"/>
    </row>
    <row r="24" spans="1:20" ht="21" customHeight="1" x14ac:dyDescent="0.25">
      <c r="B24" s="1"/>
      <c r="C24" s="1"/>
      <c r="D24" s="1"/>
      <c r="E24" s="1"/>
      <c r="F24" s="1"/>
      <c r="G24" s="1"/>
      <c r="H24" s="18"/>
      <c r="I24" s="1"/>
      <c r="J24" s="1"/>
      <c r="K24" s="1"/>
      <c r="L24" s="1"/>
      <c r="M24" s="1"/>
      <c r="N24" s="2"/>
      <c r="O24" s="2"/>
      <c r="P24" s="2"/>
      <c r="Q24" s="6"/>
    </row>
    <row r="25" spans="1:20" ht="2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  <c r="O25" s="2"/>
      <c r="P25" s="2"/>
      <c r="Q25" s="6"/>
    </row>
    <row r="26" spans="1:20" ht="2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  <c r="P26" s="2"/>
      <c r="Q26" s="6"/>
    </row>
    <row r="27" spans="1:20" ht="2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"/>
      <c r="O27" s="2"/>
      <c r="P27" s="2"/>
      <c r="Q27" s="6"/>
    </row>
    <row r="28" spans="1:20" ht="8.25" customHeight="1" x14ac:dyDescent="0.3">
      <c r="B28" s="3"/>
      <c r="C28" s="3"/>
      <c r="D28" s="3"/>
      <c r="E28" s="3"/>
      <c r="F28" s="3"/>
      <c r="G28" s="3"/>
    </row>
    <row r="32" spans="1:20" ht="10.5" customHeight="1" x14ac:dyDescent="0.25"/>
    <row r="33" ht="12" customHeight="1" x14ac:dyDescent="0.25"/>
  </sheetData>
  <sheetProtection selectLockedCells="1" selectUnlockedCells="1"/>
  <mergeCells count="10">
    <mergeCell ref="B21:P21"/>
    <mergeCell ref="B4:Q4"/>
    <mergeCell ref="B3:Q3"/>
    <mergeCell ref="D8:D9"/>
    <mergeCell ref="N8:N9"/>
    <mergeCell ref="H8:H9"/>
    <mergeCell ref="P8:P9"/>
    <mergeCell ref="J8:J9"/>
    <mergeCell ref="H5:J5"/>
    <mergeCell ref="N5:P5"/>
  </mergeCells>
  <pageMargins left="0.73750000000000004" right="0.59027777777777779" top="0.59027777777777779" bottom="0.59027777777777779" header="0.51180555555555551" footer="0.51180555555555551"/>
  <pageSetup paperSize="9" scale="68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CF8A-5113-4467-83A0-AE04C1BA5DF5}">
  <dimension ref="A1"/>
  <sheetViews>
    <sheetView workbookViewId="0"/>
  </sheetViews>
  <sheetFormatPr baseColWidth="10" defaultRowHeight="12.5" x14ac:dyDescent="0.25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5757-17A2-4591-B73D-5C3579CF7247}">
  <dimension ref="A1"/>
  <sheetViews>
    <sheetView workbookViewId="0"/>
  </sheetViews>
  <sheetFormatPr baseColWidth="10" defaultRowHeight="12.5" x14ac:dyDescent="0.25"/>
  <sheetData/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FEnsterseifer</dc:creator>
  <cp:lastModifiedBy>Andreas Wagner</cp:lastModifiedBy>
  <cp:lastPrinted>2024-10-01T11:53:29Z</cp:lastPrinted>
  <dcterms:created xsi:type="dcterms:W3CDTF">2015-09-23T10:44:24Z</dcterms:created>
  <dcterms:modified xsi:type="dcterms:W3CDTF">2026-02-18T13:34:59Z</dcterms:modified>
</cp:coreProperties>
</file>